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5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35" i="1" l="1"/>
  <c r="H24" i="1"/>
  <c r="H12" i="1"/>
  <c r="H7" i="1"/>
  <c r="F7" i="1"/>
  <c r="H6" i="1" l="1"/>
  <c r="F35" i="1" l="1"/>
  <c r="F24" i="1"/>
  <c r="F12" i="1"/>
  <c r="F6" i="1" l="1"/>
  <c r="F31" i="1"/>
</calcChain>
</file>

<file path=xl/sharedStrings.xml><?xml version="1.0" encoding="utf-8"?>
<sst xmlns="http://schemas.openxmlformats.org/spreadsheetml/2006/main" count="165" uniqueCount="120">
  <si>
    <t>1.1</t>
  </si>
  <si>
    <t>км</t>
  </si>
  <si>
    <t>1.2</t>
  </si>
  <si>
    <t>1.3</t>
  </si>
  <si>
    <t>шт</t>
  </si>
  <si>
    <t>2</t>
  </si>
  <si>
    <t>Замена устаревшего оборудования, в том числе:</t>
  </si>
  <si>
    <t>2.1</t>
  </si>
  <si>
    <t>2.2</t>
  </si>
  <si>
    <t>2.3</t>
  </si>
  <si>
    <t>2.4</t>
  </si>
  <si>
    <t>2.5</t>
  </si>
  <si>
    <t>2.6</t>
  </si>
  <si>
    <t>компл</t>
  </si>
  <si>
    <t>2.7</t>
  </si>
  <si>
    <t>2.8</t>
  </si>
  <si>
    <t>2.9</t>
  </si>
  <si>
    <t>2.10</t>
  </si>
  <si>
    <t>2.11</t>
  </si>
  <si>
    <t>3</t>
  </si>
  <si>
    <t>Релейная защита, в том числе:</t>
  </si>
  <si>
    <t>3.1</t>
  </si>
  <si>
    <t>4</t>
  </si>
  <si>
    <t>Внедрение автоматизированной системы коммерческого учета электроэнергии, в том числе:</t>
  </si>
  <si>
    <t>4.1</t>
  </si>
  <si>
    <t>Внедрение АСКУЭ частного сектора (нижний уровень)</t>
  </si>
  <si>
    <t>точка учета</t>
  </si>
  <si>
    <t>4.2</t>
  </si>
  <si>
    <t>5</t>
  </si>
  <si>
    <t>5.1</t>
  </si>
  <si>
    <t>5.2</t>
  </si>
  <si>
    <t>5.3</t>
  </si>
  <si>
    <t>ед.</t>
  </si>
  <si>
    <t>Единица измерения</t>
  </si>
  <si>
    <t>№ п/п</t>
  </si>
  <si>
    <t>Реконструкция электросетей с разукрупнением в том числе:</t>
  </si>
  <si>
    <t>Реконструкция  ВЛ-0,4 кВ</t>
  </si>
  <si>
    <t>Реконструкция  РП, ТП, КТП</t>
  </si>
  <si>
    <t>Реконструкция  ВЛ-10кВ</t>
  </si>
  <si>
    <t>Замена КТП на КТПН</t>
  </si>
  <si>
    <t>Замена КЛ-0,4 кВ</t>
  </si>
  <si>
    <t>3.2</t>
  </si>
  <si>
    <t>3.3</t>
  </si>
  <si>
    <t>3.4</t>
  </si>
  <si>
    <t>3.5</t>
  </si>
  <si>
    <t>3.6</t>
  </si>
  <si>
    <t>4.3</t>
  </si>
  <si>
    <t>Концентратор Меркурий 225.11</t>
  </si>
  <si>
    <t>Программное обеспечение "Управление активами" на ПС 110/10 кВ</t>
  </si>
  <si>
    <t>услуга</t>
  </si>
  <si>
    <t>Мероприятия</t>
  </si>
  <si>
    <t>Всего утверждено</t>
  </si>
  <si>
    <t>Фактическое исполнение</t>
  </si>
  <si>
    <t>Кол-во</t>
  </si>
  <si>
    <t xml:space="preserve">Сумма инвестиций тыс.тенге </t>
  </si>
  <si>
    <t>Сумма инвестиций тыс.тенге</t>
  </si>
  <si>
    <t>Место расположение</t>
  </si>
  <si>
    <t>Стадия исполнения</t>
  </si>
  <si>
    <t>Срок исполнения</t>
  </si>
  <si>
    <t>ВСЕГО</t>
  </si>
  <si>
    <t>Алматинский, Сарыаркинский, Есильский</t>
  </si>
  <si>
    <t>Сарыаркинский</t>
  </si>
  <si>
    <t>Есильский</t>
  </si>
  <si>
    <t>Сарыаркинский, Есильский, Алматинский</t>
  </si>
  <si>
    <t xml:space="preserve">Алматинский, </t>
  </si>
  <si>
    <t>на РП по городу</t>
  </si>
  <si>
    <t>Алматинский</t>
  </si>
  <si>
    <t>Алматинский, Сарыаркинский, Байконурский, Есильский</t>
  </si>
  <si>
    <t>по городу</t>
  </si>
  <si>
    <t>май-август</t>
  </si>
  <si>
    <t>май-сентябрь</t>
  </si>
  <si>
    <t>июль-декабрь</t>
  </si>
  <si>
    <t>ноябрь</t>
  </si>
  <si>
    <t>октябрь-ноябрь</t>
  </si>
  <si>
    <t>декабрь</t>
  </si>
  <si>
    <t>проведение конкурсных процедур</t>
  </si>
  <si>
    <t>сентябрь</t>
  </si>
  <si>
    <t>сентябрь-октябрь</t>
  </si>
  <si>
    <t>июль-сентябрь</t>
  </si>
  <si>
    <t xml:space="preserve">Монтаж новой БКТП-593-2х630 кВА с перезаводом сетей 10/0,4 кВ, в замен КТП-1504 и КТП-1505 </t>
  </si>
  <si>
    <t>Замена КЛ-10кВ</t>
  </si>
  <si>
    <t xml:space="preserve">Замена КТП на БКТПН </t>
  </si>
  <si>
    <t>Замена оборудования в ТП</t>
  </si>
  <si>
    <t>Замена оборудования в РП</t>
  </si>
  <si>
    <t>Замена прислонных шкафов</t>
  </si>
  <si>
    <t xml:space="preserve">Сарыаркинский, </t>
  </si>
  <si>
    <t>компл.</t>
  </si>
  <si>
    <t>Байконурский
Сарыаркинский,</t>
  </si>
  <si>
    <t>Закуп дизель-генераторного устройства (перенесено с 2019г.)</t>
  </si>
  <si>
    <t>Smart Grid (Умный город) Интеграция системы SCADA/DMS/OMS</t>
  </si>
  <si>
    <t>Модернизация ПС "Жулдыз" в части поставки и монтажа терминалов защит на КРУ 10кВ</t>
  </si>
  <si>
    <t>Модернизация ПС "Заречная" в части поставки и монтажа терминалов защит на КРУ 10кВ</t>
  </si>
  <si>
    <t>Модернизация ПС "Восточная" в части поставки и монтажа терминалов защит на КРУ 10кВ</t>
  </si>
  <si>
    <t>Модернизация ПС "Степная" в части поставки и монтажа терминалов защит на КРУ 10кВ</t>
  </si>
  <si>
    <t>Замена встроенных трансформаторов тока (перенесено с 2019г.)</t>
  </si>
  <si>
    <t xml:space="preserve">Проектирование и реконструкция ПС "Центральная" с заменой трансформаторов </t>
  </si>
  <si>
    <t>Закуп терминалов защит и панелей управления (перенесено с 2019г.)</t>
  </si>
  <si>
    <t>Проектно-строительные работы,  в том числе:</t>
  </si>
  <si>
    <t>Закуп силовых трансформаторов для реконструкции ПС "Левобережная"</t>
  </si>
  <si>
    <t>Закуп силовых трансформаторов для реконструкции ПС "Новая"</t>
  </si>
  <si>
    <t>планируется корректировка</t>
  </si>
  <si>
    <t>1.4</t>
  </si>
  <si>
    <t>поставка выполнена</t>
  </si>
  <si>
    <t>февраль</t>
  </si>
  <si>
    <t xml:space="preserve">Замена аккумуляторной батареи 150А/ч </t>
  </si>
  <si>
    <t xml:space="preserve">Замена выпрямительного устройства </t>
  </si>
  <si>
    <t>по городу на ПС</t>
  </si>
  <si>
    <t>июнь</t>
  </si>
  <si>
    <t>июнь-август</t>
  </si>
  <si>
    <t xml:space="preserve">за 3 квартал. </t>
  </si>
  <si>
    <t>Информация о ходе исполнения утвержденной инвестиционной программы АО "Астана-РЭК" на 2020 год за 3 квартал</t>
  </si>
  <si>
    <t>6</t>
  </si>
  <si>
    <t>Прочие</t>
  </si>
  <si>
    <t>работы выполнены, оформляются документы</t>
  </si>
  <si>
    <t>Сарыаркинский, Есильский, Алматинский, Байконурский</t>
  </si>
  <si>
    <t>работы выполены</t>
  </si>
  <si>
    <t>Сарыаркинский, Алматинский, Байконурский</t>
  </si>
  <si>
    <t>работы выполнены</t>
  </si>
  <si>
    <t>завершаются работы по монтажу ПУ</t>
  </si>
  <si>
    <t>проектирование выполняется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</si>
</sst>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.00_-;\-* #,##0.00_-;_-* &quot;-&quot;??_-;_-@_-"/>
    <numFmt numFmtId="165" formatCode="\ #,##0.00&quot;р. &quot;;\-#,##0.00&quot;р. &quot;;&quot; -&quot;#&quot;р. &quot;;@\ "/>
    <numFmt numFmtId="166" formatCode="0.0"/>
    <numFmt numFmtId="167" formatCode="#,##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b/>
      <sz val="18"/>
      <color theme="3"/>
      <name val="Cambria"/>
      <family val="2"/>
      <charset val="204"/>
      <scheme val="maj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89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20" fillId="0" borderId="0"/>
    <xf numFmtId="165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2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5" xfId="0" applyFont="1" applyBorder="1" applyAlignment="1">
      <alignment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3" fontId="24" fillId="0" borderId="12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3" fontId="22" fillId="0" borderId="10" xfId="0" applyNumberFormat="1" applyFont="1" applyBorder="1" applyAlignment="1">
      <alignment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49" fontId="24" fillId="15" borderId="19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49" fontId="22" fillId="15" borderId="19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5" fillId="0" borderId="0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center" vertical="center" wrapText="1"/>
    </xf>
    <xf numFmtId="166" fontId="22" fillId="0" borderId="10" xfId="0" applyNumberFormat="1" applyFont="1" applyBorder="1" applyAlignment="1">
      <alignment vertical="center" wrapText="1"/>
    </xf>
    <xf numFmtId="166" fontId="22" fillId="0" borderId="10" xfId="0" applyNumberFormat="1" applyFont="1" applyFill="1" applyBorder="1" applyAlignment="1">
      <alignment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166" fontId="22" fillId="0" borderId="10" xfId="0" applyNumberFormat="1" applyFont="1" applyBorder="1" applyAlignment="1">
      <alignment horizontal="right" vertical="center" wrapText="1"/>
    </xf>
    <xf numFmtId="49" fontId="24" fillId="15" borderId="29" xfId="0" applyNumberFormat="1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3" fontId="22" fillId="0" borderId="27" xfId="0" applyNumberFormat="1" applyFont="1" applyBorder="1" applyAlignment="1">
      <alignment horizontal="center" vertical="center" wrapText="1"/>
    </xf>
    <xf numFmtId="0" fontId="22" fillId="0" borderId="28" xfId="0" applyFont="1" applyBorder="1" applyAlignment="1">
      <alignment vertical="center" wrapText="1"/>
    </xf>
    <xf numFmtId="3" fontId="24" fillId="0" borderId="27" xfId="0" applyNumberFormat="1" applyFont="1" applyBorder="1" applyAlignment="1">
      <alignment horizontal="center" vertical="center" wrapText="1"/>
    </xf>
    <xf numFmtId="167" fontId="22" fillId="0" borderId="10" xfId="0" applyNumberFormat="1" applyFont="1" applyBorder="1" applyAlignment="1">
      <alignment horizontal="right"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2" fontId="24" fillId="0" borderId="18" xfId="0" applyNumberFormat="1" applyFont="1" applyBorder="1" applyAlignment="1">
      <alignment horizontal="center" vertical="center" wrapText="1"/>
    </xf>
    <xf numFmtId="2" fontId="24" fillId="0" borderId="23" xfId="0" applyNumberFormat="1" applyFont="1" applyBorder="1" applyAlignment="1">
      <alignment horizontal="center" vertical="center" wrapText="1"/>
    </xf>
    <xf numFmtId="2" fontId="24" fillId="0" borderId="28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2" fontId="24" fillId="0" borderId="15" xfId="0" applyNumberFormat="1" applyFont="1" applyBorder="1" applyAlignment="1">
      <alignment horizontal="center" vertical="center" wrapText="1"/>
    </xf>
    <xf numFmtId="2" fontId="24" fillId="0" borderId="13" xfId="0" applyNumberFormat="1" applyFont="1" applyBorder="1" applyAlignment="1">
      <alignment horizontal="center" vertical="center" wrapText="1"/>
    </xf>
    <xf numFmtId="2" fontId="24" fillId="0" borderId="27" xfId="0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</cellXfs>
  <cellStyles count="289">
    <cellStyle name="Акцент1" xfId="16" builtinId="29" customBuiltin="1"/>
    <cellStyle name="Акцент2" xfId="17" builtinId="33" customBuiltin="1"/>
    <cellStyle name="Акцент3" xfId="18" builtinId="37" customBuiltin="1"/>
    <cellStyle name="Акцент4" xfId="19" builtinId="41" customBuiltin="1"/>
    <cellStyle name="Акцент5" xfId="20" builtinId="45" customBuiltin="1"/>
    <cellStyle name="Акцент6" xfId="21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Денежный 2" xfId="135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136"/>
    <cellStyle name="Нейтральный" xfId="7" builtinId="28" customBuiltin="1"/>
    <cellStyle name="Обычный" xfId="0" builtinId="0"/>
    <cellStyle name="Обычный 10" xfId="40"/>
    <cellStyle name="Обычный 10 2" xfId="111"/>
    <cellStyle name="Обычный 10 2 2" xfId="251"/>
    <cellStyle name="Обычный 10 3" xfId="87"/>
    <cellStyle name="Обычный 10 3 2" xfId="227"/>
    <cellStyle name="Обычный 10 4" xfId="184"/>
    <cellStyle name="Обычный 11" xfId="44"/>
    <cellStyle name="Обычный 11 2" xfId="59"/>
    <cellStyle name="Обычный 11 2 2" xfId="62"/>
    <cellStyle name="Обычный 11 2 2 2" xfId="69"/>
    <cellStyle name="Обычный 11 2 2 2 2" xfId="132"/>
    <cellStyle name="Обычный 11 2 2 2 2 2" xfId="272"/>
    <cellStyle name="Обычный 11 2 2 2 3" xfId="139"/>
    <cellStyle name="Обычный 11 2 2 2 3 2" xfId="274"/>
    <cellStyle name="Обычный 11 2 2 2 4" xfId="151"/>
    <cellStyle name="Обычный 11 2 2 2 4 2" xfId="283"/>
    <cellStyle name="Обычный 11 2 2 2 5" xfId="162"/>
    <cellStyle name="Обычный 11 2 2 3" xfId="203"/>
    <cellStyle name="Обычный 11 2 3" xfId="129"/>
    <cellStyle name="Обычный 11 2 3 2" xfId="269"/>
    <cellStyle name="Обычный 11 2 4" xfId="200"/>
    <cellStyle name="Обычный 11 3" xfId="67"/>
    <cellStyle name="Обычный 11 3 2" xfId="115"/>
    <cellStyle name="Обычный 11 3 2 2" xfId="255"/>
    <cellStyle name="Обычный 11 3 3" xfId="208"/>
    <cellStyle name="Обычный 11 4" xfId="91"/>
    <cellStyle name="Обычный 11 4 2" xfId="231"/>
    <cellStyle name="Обычный 11 5" xfId="188"/>
    <cellStyle name="Обычный 12" xfId="48"/>
    <cellStyle name="Обычный 12 2" xfId="50"/>
    <cellStyle name="Обычный 12 2 2" xfId="120"/>
    <cellStyle name="Обычный 12 2 2 2" xfId="260"/>
    <cellStyle name="Обычный 12 2 3" xfId="193"/>
    <cellStyle name="Обычный 12 3" xfId="56"/>
    <cellStyle name="Обычный 12 3 2" xfId="126"/>
    <cellStyle name="Обычный 12 3 2 2" xfId="266"/>
    <cellStyle name="Обычный 12 3 3" xfId="140"/>
    <cellStyle name="Обычный 12 3 3 2" xfId="275"/>
    <cellStyle name="Обычный 12 3 4" xfId="152"/>
    <cellStyle name="Обычный 12 3 4 2" xfId="284"/>
    <cellStyle name="Обычный 12 3 5" xfId="163"/>
    <cellStyle name="Обычный 12 4" xfId="118"/>
    <cellStyle name="Обычный 12 4 2" xfId="258"/>
    <cellStyle name="Обычный 12 5" xfId="94"/>
    <cellStyle name="Обычный 12 5 2" xfId="234"/>
    <cellStyle name="Обычный 12 6" xfId="191"/>
    <cellStyle name="Обычный 13" xfId="52"/>
    <cellStyle name="Обычный 13 2" xfId="55"/>
    <cellStyle name="Обычный 13 2 2" xfId="125"/>
    <cellStyle name="Обычный 13 2 2 2" xfId="265"/>
    <cellStyle name="Обычный 13 2 3" xfId="142"/>
    <cellStyle name="Обычный 13 2 3 2" xfId="277"/>
    <cellStyle name="Обычный 13 2 4" xfId="154"/>
    <cellStyle name="Обычный 13 2 4 2" xfId="286"/>
    <cellStyle name="Обычный 13 2 5" xfId="165"/>
    <cellStyle name="Обычный 13 3" xfId="122"/>
    <cellStyle name="Обычный 13 3 2" xfId="262"/>
    <cellStyle name="Обычный 13 4" xfId="195"/>
    <cellStyle name="Обычный 14" xfId="65"/>
    <cellStyle name="Обычный 14 2" xfId="206"/>
    <cellStyle name="Обычный 15" xfId="157"/>
    <cellStyle name="Обычный 2" xfId="22"/>
    <cellStyle name="Обычный 2 2" xfId="24"/>
    <cellStyle name="Обычный 2 2 2" xfId="133"/>
    <cellStyle name="Обычный 2 3" xfId="25"/>
    <cellStyle name="Обычный 2 3 2" xfId="96"/>
    <cellStyle name="Обычный 2 3 2 2" xfId="236"/>
    <cellStyle name="Обычный 2 3 3" xfId="72"/>
    <cellStyle name="Обычный 2 3 3 2" xfId="212"/>
    <cellStyle name="Обычный 2 3 4" xfId="169"/>
    <cellStyle name="Обычный 2 4" xfId="46"/>
    <cellStyle name="Обычный 3" xfId="26"/>
    <cellStyle name="Обычный 3 2" xfId="47"/>
    <cellStyle name="Обычный 3 2 2" xfId="61"/>
    <cellStyle name="Обычный 3 2 2 2" xfId="64"/>
    <cellStyle name="Обычный 3 2 2 2 2" xfId="71"/>
    <cellStyle name="Обычный 3 2 2 2 2 2" xfId="211"/>
    <cellStyle name="Обычный 3 2 2 2 3" xfId="205"/>
    <cellStyle name="Обычный 3 2 2 3" xfId="131"/>
    <cellStyle name="Обычный 3 2 2 3 2" xfId="271"/>
    <cellStyle name="Обычный 3 2 2 4" xfId="202"/>
    <cellStyle name="Обычный 3 2 3" xfId="68"/>
    <cellStyle name="Обычный 3 2 3 2" xfId="117"/>
    <cellStyle name="Обычный 3 2 3 2 2" xfId="257"/>
    <cellStyle name="Обычный 3 2 3 3" xfId="209"/>
    <cellStyle name="Обычный 3 2 4" xfId="93"/>
    <cellStyle name="Обычный 3 2 4 2" xfId="233"/>
    <cellStyle name="Обычный 3 2 5" xfId="190"/>
    <cellStyle name="Обычный 3 3" xfId="97"/>
    <cellStyle name="Обычный 3 3 2" xfId="237"/>
    <cellStyle name="Обычный 3 4" xfId="73"/>
    <cellStyle name="Обычный 3 4 2" xfId="213"/>
    <cellStyle name="Обычный 3 5" xfId="134"/>
    <cellStyle name="Обычный 3 6" xfId="170"/>
    <cellStyle name="Обычный 4" xfId="23"/>
    <cellStyle name="Обычный 4 2" xfId="147"/>
    <cellStyle name="Обычный 4 2 2" xfId="280"/>
    <cellStyle name="Обычный 4 3" xfId="168"/>
    <cellStyle name="Обычный 4 4" xfId="159"/>
    <cellStyle name="Обычный 5" xfId="29"/>
    <cellStyle name="Обычный 5 2" xfId="100"/>
    <cellStyle name="Обычный 5 2 2" xfId="240"/>
    <cellStyle name="Обычный 5 3" xfId="76"/>
    <cellStyle name="Обычный 5 3 2" xfId="216"/>
    <cellStyle name="Обычный 5 4" xfId="145"/>
    <cellStyle name="Обычный 5 5" xfId="173"/>
    <cellStyle name="Обычный 6" xfId="31"/>
    <cellStyle name="Обычный 6 2" xfId="102"/>
    <cellStyle name="Обычный 6 2 2" xfId="242"/>
    <cellStyle name="Обычный 6 3" xfId="78"/>
    <cellStyle name="Обычный 6 3 2" xfId="218"/>
    <cellStyle name="Обычный 6 4" xfId="175"/>
    <cellStyle name="Обычный 7" xfId="32"/>
    <cellStyle name="Обычный 7 2" xfId="103"/>
    <cellStyle name="Обычный 7 2 2" xfId="243"/>
    <cellStyle name="Обычный 7 3" xfId="79"/>
    <cellStyle name="Обычный 7 3 2" xfId="219"/>
    <cellStyle name="Обычный 7 4" xfId="176"/>
    <cellStyle name="Обычный 8" xfId="35"/>
    <cellStyle name="Обычный 8 2" xfId="106"/>
    <cellStyle name="Обычный 8 2 2" xfId="246"/>
    <cellStyle name="Обычный 8 3" xfId="82"/>
    <cellStyle name="Обычный 8 3 2" xfId="222"/>
    <cellStyle name="Обычный 8 4" xfId="179"/>
    <cellStyle name="Обычный 9" xfId="37"/>
    <cellStyle name="Обычный 9 2" xfId="108"/>
    <cellStyle name="Обычный 9 2 2" xfId="248"/>
    <cellStyle name="Обычный 9 3" xfId="84"/>
    <cellStyle name="Обычный 9 3 2" xfId="224"/>
    <cellStyle name="Обычный 9 4" xfId="181"/>
    <cellStyle name="Плохой" xfId="6" builtinId="27" customBuiltin="1"/>
    <cellStyle name="Пояснение" xfId="14" builtinId="53" customBuiltin="1"/>
    <cellStyle name="Примечание 2" xfId="137"/>
    <cellStyle name="Примечание 2 2" xfId="148"/>
    <cellStyle name="Примечание 2 2 2" xfId="160"/>
    <cellStyle name="Примечание 2 3" xfId="149"/>
    <cellStyle name="Примечание 2 3 2" xfId="281"/>
    <cellStyle name="Примечание 2 4" xfId="158"/>
    <cellStyle name="Процентный 2" xfId="146"/>
    <cellStyle name="Связанная ячейка" xfId="11" builtinId="24" customBuiltin="1"/>
    <cellStyle name="Текст предупреждения" xfId="13" builtinId="11" customBuiltin="1"/>
    <cellStyle name="Финансовый 10" xfId="187"/>
    <cellStyle name="Финансовый 11" xfId="43"/>
    <cellStyle name="Финансовый 2" xfId="27"/>
    <cellStyle name="Финансовый 2 10" xfId="98"/>
    <cellStyle name="Финансовый 2 10 2" xfId="238"/>
    <cellStyle name="Финансовый 2 11" xfId="74"/>
    <cellStyle name="Финансовый 2 11 2" xfId="214"/>
    <cellStyle name="Финансовый 2 12" xfId="171"/>
    <cellStyle name="Финансовый 2 13" xfId="161"/>
    <cellStyle name="Финансовый 2 2" xfId="28"/>
    <cellStyle name="Финансовый 2 2 2" xfId="99"/>
    <cellStyle name="Финансовый 2 2 2 2" xfId="239"/>
    <cellStyle name="Финансовый 2 2 3" xfId="75"/>
    <cellStyle name="Финансовый 2 2 3 2" xfId="215"/>
    <cellStyle name="Финансовый 2 2 4" xfId="172"/>
    <cellStyle name="Финансовый 2 3" xfId="30"/>
    <cellStyle name="Финансовый 2 3 2" xfId="101"/>
    <cellStyle name="Финансовый 2 3 2 2" xfId="241"/>
    <cellStyle name="Финансовый 2 3 3" xfId="77"/>
    <cellStyle name="Финансовый 2 3 3 2" xfId="217"/>
    <cellStyle name="Финансовый 2 3 4" xfId="174"/>
    <cellStyle name="Финансовый 2 4" xfId="33"/>
    <cellStyle name="Финансовый 2 4 2" xfId="104"/>
    <cellStyle name="Финансовый 2 4 2 2" xfId="244"/>
    <cellStyle name="Финансовый 2 4 3" xfId="80"/>
    <cellStyle name="Финансовый 2 4 3 2" xfId="220"/>
    <cellStyle name="Финансовый 2 4 4" xfId="177"/>
    <cellStyle name="Финансовый 2 5" xfId="34"/>
    <cellStyle name="Финансовый 2 5 2" xfId="105"/>
    <cellStyle name="Финансовый 2 5 2 2" xfId="245"/>
    <cellStyle name="Финансовый 2 5 3" xfId="81"/>
    <cellStyle name="Финансовый 2 5 3 2" xfId="221"/>
    <cellStyle name="Финансовый 2 5 4" xfId="178"/>
    <cellStyle name="Финансовый 2 6" xfId="36"/>
    <cellStyle name="Финансовый 2 6 2" xfId="107"/>
    <cellStyle name="Финансовый 2 6 2 2" xfId="247"/>
    <cellStyle name="Финансовый 2 6 3" xfId="83"/>
    <cellStyle name="Финансовый 2 6 3 2" xfId="223"/>
    <cellStyle name="Финансовый 2 6 4" xfId="180"/>
    <cellStyle name="Финансовый 2 7" xfId="39"/>
    <cellStyle name="Финансовый 2 7 2" xfId="110"/>
    <cellStyle name="Финансовый 2 7 2 2" xfId="250"/>
    <cellStyle name="Финансовый 2 7 3" xfId="86"/>
    <cellStyle name="Финансовый 2 7 3 2" xfId="226"/>
    <cellStyle name="Финансовый 2 7 4" xfId="183"/>
    <cellStyle name="Финансовый 2 8" xfId="42"/>
    <cellStyle name="Финансовый 2 8 2" xfId="113"/>
    <cellStyle name="Финансовый 2 8 2 2" xfId="253"/>
    <cellStyle name="Финансовый 2 8 3" xfId="89"/>
    <cellStyle name="Финансовый 2 8 3 2" xfId="229"/>
    <cellStyle name="Финансовый 2 8 4" xfId="186"/>
    <cellStyle name="Финансовый 2 9" xfId="54"/>
    <cellStyle name="Финансовый 2 9 2" xfId="124"/>
    <cellStyle name="Финансовый 2 9 2 2" xfId="264"/>
    <cellStyle name="Финансовый 2 9 3" xfId="143"/>
    <cellStyle name="Финансовый 2 9 3 2" xfId="278"/>
    <cellStyle name="Финансовый 2 9 4" xfId="155"/>
    <cellStyle name="Финансовый 2 9 4 2" xfId="287"/>
    <cellStyle name="Финансовый 2 9 5" xfId="197"/>
    <cellStyle name="Финансовый 2 9 6" xfId="166"/>
    <cellStyle name="Финансовый 3" xfId="45"/>
    <cellStyle name="Финансовый 3 2" xfId="60"/>
    <cellStyle name="Финансовый 3 2 2" xfId="63"/>
    <cellStyle name="Финансовый 3 2 2 2" xfId="70"/>
    <cellStyle name="Финансовый 3 2 2 2 2" xfId="210"/>
    <cellStyle name="Финансовый 3 2 2 3" xfId="204"/>
    <cellStyle name="Финансовый 3 2 3" xfId="130"/>
    <cellStyle name="Финансовый 3 2 3 2" xfId="270"/>
    <cellStyle name="Финансовый 3 2 4" xfId="201"/>
    <cellStyle name="Финансовый 3 3" xfId="116"/>
    <cellStyle name="Финансовый 3 3 2" xfId="256"/>
    <cellStyle name="Финансовый 3 4" xfId="92"/>
    <cellStyle name="Финансовый 3 4 2" xfId="232"/>
    <cellStyle name="Финансовый 3 5" xfId="189"/>
    <cellStyle name="Финансовый 4" xfId="49"/>
    <cellStyle name="Финансовый 4 2" xfId="51"/>
    <cellStyle name="Финансовый 4 2 2" xfId="121"/>
    <cellStyle name="Финансовый 4 2 2 2" xfId="261"/>
    <cellStyle name="Финансовый 4 2 3" xfId="194"/>
    <cellStyle name="Финансовый 4 3" xfId="58"/>
    <cellStyle name="Финансовый 4 3 2" xfId="128"/>
    <cellStyle name="Финансовый 4 3 2 2" xfId="268"/>
    <cellStyle name="Финансовый 4 3 3" xfId="141"/>
    <cellStyle name="Финансовый 4 3 3 2" xfId="276"/>
    <cellStyle name="Финансовый 4 3 4" xfId="153"/>
    <cellStyle name="Финансовый 4 3 4 2" xfId="285"/>
    <cellStyle name="Финансовый 4 3 5" xfId="199"/>
    <cellStyle name="Финансовый 4 3 6" xfId="164"/>
    <cellStyle name="Финансовый 4 4" xfId="119"/>
    <cellStyle name="Финансовый 4 4 2" xfId="259"/>
    <cellStyle name="Финансовый 4 5" xfId="95"/>
    <cellStyle name="Финансовый 4 5 2" xfId="235"/>
    <cellStyle name="Финансовый 4 6" xfId="192"/>
    <cellStyle name="Финансовый 5" xfId="53"/>
    <cellStyle name="Финансовый 5 2" xfId="57"/>
    <cellStyle name="Финансовый 5 2 2" xfId="127"/>
    <cellStyle name="Финансовый 5 2 2 2" xfId="267"/>
    <cellStyle name="Финансовый 5 2 3" xfId="144"/>
    <cellStyle name="Финансовый 5 2 3 2" xfId="279"/>
    <cellStyle name="Финансовый 5 2 4" xfId="156"/>
    <cellStyle name="Финансовый 5 2 4 2" xfId="288"/>
    <cellStyle name="Финансовый 5 2 5" xfId="198"/>
    <cellStyle name="Финансовый 5 2 6" xfId="167"/>
    <cellStyle name="Финансовый 5 3" xfId="123"/>
    <cellStyle name="Финансовый 5 3 2" xfId="263"/>
    <cellStyle name="Финансовый 5 4" xfId="196"/>
    <cellStyle name="Финансовый 6" xfId="66"/>
    <cellStyle name="Финансовый 6 2" xfId="114"/>
    <cellStyle name="Финансовый 6 2 2" xfId="254"/>
    <cellStyle name="Финансовый 6 3" xfId="207"/>
    <cellStyle name="Финансовый 7" xfId="38"/>
    <cellStyle name="Финансовый 7 2" xfId="109"/>
    <cellStyle name="Финансовый 7 2 2" xfId="249"/>
    <cellStyle name="Финансовый 7 3" xfId="85"/>
    <cellStyle name="Финансовый 7 3 2" xfId="225"/>
    <cellStyle name="Финансовый 7 4" xfId="182"/>
    <cellStyle name="Финансовый 8" xfId="41"/>
    <cellStyle name="Финансовый 8 2" xfId="112"/>
    <cellStyle name="Финансовый 8 2 2" xfId="252"/>
    <cellStyle name="Финансовый 8 3" xfId="88"/>
    <cellStyle name="Финансовый 8 3 2" xfId="228"/>
    <cellStyle name="Финансовый 8 4" xfId="185"/>
    <cellStyle name="Финансовый 9" xfId="90"/>
    <cellStyle name="Финансовый 9 2" xfId="138"/>
    <cellStyle name="Финансовый 9 2 2" xfId="273"/>
    <cellStyle name="Финансовый 9 3" xfId="150"/>
    <cellStyle name="Финансовый 9 3 2" xfId="282"/>
    <cellStyle name="Финансовый 9 4" xfId="230"/>
    <cellStyle name="Хороший" xfId="5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0"/>
  <sheetViews>
    <sheetView tabSelected="1" zoomScale="80" zoomScaleNormal="80" workbookViewId="0">
      <selection activeCell="T10" sqref="T10"/>
    </sheetView>
  </sheetViews>
  <sheetFormatPr defaultRowHeight="15.75" x14ac:dyDescent="0.25"/>
  <cols>
    <col min="1" max="1" width="2" style="4" customWidth="1"/>
    <col min="2" max="2" width="9.140625" style="4"/>
    <col min="3" max="3" width="89.42578125" style="4" customWidth="1"/>
    <col min="4" max="4" width="13.42578125" style="4" customWidth="1"/>
    <col min="5" max="5" width="7.85546875" style="4" customWidth="1"/>
    <col min="6" max="6" width="17.42578125" style="4" customWidth="1"/>
    <col min="7" max="7" width="11.5703125" style="4" customWidth="1"/>
    <col min="8" max="8" width="13.28515625" style="4" customWidth="1"/>
    <col min="9" max="9" width="17.5703125" style="4" customWidth="1"/>
    <col min="10" max="10" width="16.28515625" style="4" customWidth="1"/>
    <col min="11" max="11" width="18.7109375" style="4" customWidth="1"/>
    <col min="12" max="16384" width="9.140625" style="4"/>
  </cols>
  <sheetData>
    <row r="2" spans="2:11" s="1" customFormat="1" ht="18.75" x14ac:dyDescent="0.25">
      <c r="C2" s="53" t="s">
        <v>110</v>
      </c>
      <c r="D2" s="53"/>
      <c r="E2" s="53"/>
      <c r="F2" s="53"/>
      <c r="G2" s="53"/>
      <c r="H2" s="53"/>
      <c r="I2" s="53"/>
      <c r="J2" s="53"/>
    </row>
    <row r="3" spans="2:11" s="1" customFormat="1" ht="16.5" thickBot="1" x14ac:dyDescent="0.3">
      <c r="B3" s="2"/>
      <c r="C3" s="3"/>
      <c r="D3" s="3"/>
      <c r="E3" s="3"/>
      <c r="F3" s="3"/>
      <c r="G3" s="3"/>
      <c r="H3" s="3"/>
      <c r="K3" s="24" t="s">
        <v>109</v>
      </c>
    </row>
    <row r="4" spans="2:11" x14ac:dyDescent="0.25">
      <c r="B4" s="54" t="s">
        <v>34</v>
      </c>
      <c r="C4" s="57" t="s">
        <v>50</v>
      </c>
      <c r="D4" s="57" t="s">
        <v>33</v>
      </c>
      <c r="E4" s="64" t="s">
        <v>51</v>
      </c>
      <c r="F4" s="65"/>
      <c r="G4" s="66" t="s">
        <v>52</v>
      </c>
      <c r="H4" s="67"/>
      <c r="I4" s="61" t="s">
        <v>56</v>
      </c>
      <c r="J4" s="61" t="s">
        <v>57</v>
      </c>
      <c r="K4" s="50" t="s">
        <v>58</v>
      </c>
    </row>
    <row r="5" spans="2:11" ht="47.25" x14ac:dyDescent="0.25">
      <c r="B5" s="55"/>
      <c r="C5" s="58"/>
      <c r="D5" s="59"/>
      <c r="E5" s="5" t="s">
        <v>53</v>
      </c>
      <c r="F5" s="5" t="s">
        <v>54</v>
      </c>
      <c r="G5" s="5" t="s">
        <v>53</v>
      </c>
      <c r="H5" s="5" t="s">
        <v>55</v>
      </c>
      <c r="I5" s="62"/>
      <c r="J5" s="62"/>
      <c r="K5" s="51"/>
    </row>
    <row r="6" spans="2:11" ht="16.5" thickBot="1" x14ac:dyDescent="0.3">
      <c r="B6" s="56"/>
      <c r="C6" s="6" t="s">
        <v>59</v>
      </c>
      <c r="D6" s="60"/>
      <c r="E6" s="7"/>
      <c r="F6" s="8">
        <f>F7+F12+F24+F31+F35</f>
        <v>4046863</v>
      </c>
      <c r="G6" s="8"/>
      <c r="H6" s="8">
        <f>H7+H12+H24+H31+H35+H39</f>
        <v>1370286.483</v>
      </c>
      <c r="I6" s="63"/>
      <c r="J6" s="63"/>
      <c r="K6" s="52"/>
    </row>
    <row r="7" spans="2:11" x14ac:dyDescent="0.25">
      <c r="B7" s="9">
        <v>1</v>
      </c>
      <c r="C7" s="30" t="s">
        <v>35</v>
      </c>
      <c r="D7" s="28"/>
      <c r="E7" s="10"/>
      <c r="F7" s="10">
        <f>SUM(F8:F11)</f>
        <v>60387</v>
      </c>
      <c r="G7" s="10"/>
      <c r="H7" s="10">
        <f t="shared" ref="H7" si="0">SUM(H8:H11)</f>
        <v>36315</v>
      </c>
      <c r="I7" s="30"/>
      <c r="J7" s="30"/>
      <c r="K7" s="11"/>
    </row>
    <row r="8" spans="2:11" ht="31.5" x14ac:dyDescent="0.25">
      <c r="B8" s="19" t="s">
        <v>0</v>
      </c>
      <c r="C8" s="12" t="s">
        <v>79</v>
      </c>
      <c r="D8" s="12" t="s">
        <v>4</v>
      </c>
      <c r="E8" s="26">
        <v>1</v>
      </c>
      <c r="F8" s="14">
        <v>22931</v>
      </c>
      <c r="G8" s="14"/>
      <c r="H8" s="12"/>
      <c r="I8" s="12" t="s">
        <v>62</v>
      </c>
      <c r="J8" s="25" t="s">
        <v>100</v>
      </c>
      <c r="K8" s="18" t="s">
        <v>69</v>
      </c>
    </row>
    <row r="9" spans="2:11" ht="24.75" customHeight="1" x14ac:dyDescent="0.25">
      <c r="B9" s="19" t="s">
        <v>2</v>
      </c>
      <c r="C9" s="12" t="s">
        <v>38</v>
      </c>
      <c r="D9" s="12" t="s">
        <v>1</v>
      </c>
      <c r="E9" s="26">
        <v>17.8</v>
      </c>
      <c r="F9" s="14">
        <v>7016</v>
      </c>
      <c r="G9" s="39">
        <v>17.8</v>
      </c>
      <c r="H9" s="14">
        <v>3924</v>
      </c>
      <c r="I9" s="42" t="s">
        <v>114</v>
      </c>
      <c r="J9" s="42" t="s">
        <v>113</v>
      </c>
      <c r="K9" s="47" t="s">
        <v>76</v>
      </c>
    </row>
    <row r="10" spans="2:11" ht="22.5" customHeight="1" x14ac:dyDescent="0.25">
      <c r="B10" s="19" t="s">
        <v>3</v>
      </c>
      <c r="C10" s="12" t="s">
        <v>36</v>
      </c>
      <c r="D10" s="12" t="s">
        <v>1</v>
      </c>
      <c r="E10" s="26">
        <v>18.8</v>
      </c>
      <c r="F10" s="14">
        <v>23878</v>
      </c>
      <c r="G10" s="39">
        <v>18.8</v>
      </c>
      <c r="H10" s="14">
        <v>12010</v>
      </c>
      <c r="I10" s="43"/>
      <c r="J10" s="43"/>
      <c r="K10" s="48"/>
    </row>
    <row r="11" spans="2:11" ht="25.5" customHeight="1" x14ac:dyDescent="0.25">
      <c r="B11" s="19" t="s">
        <v>101</v>
      </c>
      <c r="C11" s="12" t="s">
        <v>37</v>
      </c>
      <c r="D11" s="12" t="s">
        <v>4</v>
      </c>
      <c r="E11" s="26">
        <v>9</v>
      </c>
      <c r="F11" s="14">
        <v>6562</v>
      </c>
      <c r="G11" s="39">
        <v>9</v>
      </c>
      <c r="H11" s="14">
        <v>20381</v>
      </c>
      <c r="I11" s="44"/>
      <c r="J11" s="44"/>
      <c r="K11" s="49"/>
    </row>
    <row r="12" spans="2:11" x14ac:dyDescent="0.25">
      <c r="B12" s="15" t="s">
        <v>5</v>
      </c>
      <c r="C12" s="16" t="s">
        <v>6</v>
      </c>
      <c r="D12" s="12"/>
      <c r="E12" s="26"/>
      <c r="F12" s="17">
        <f>SUM(F13:F23)</f>
        <v>743258</v>
      </c>
      <c r="G12" s="17"/>
      <c r="H12" s="17">
        <f>SUM(H13:H23)</f>
        <v>186467.48300000001</v>
      </c>
      <c r="I12" s="12"/>
      <c r="J12" s="12"/>
      <c r="K12" s="18"/>
    </row>
    <row r="13" spans="2:11" ht="47.25" x14ac:dyDescent="0.25">
      <c r="B13" s="19" t="s">
        <v>7</v>
      </c>
      <c r="C13" s="12" t="s">
        <v>84</v>
      </c>
      <c r="D13" s="12" t="s">
        <v>4</v>
      </c>
      <c r="E13" s="26">
        <v>25</v>
      </c>
      <c r="F13" s="14">
        <v>5728</v>
      </c>
      <c r="G13" s="39">
        <v>25</v>
      </c>
      <c r="H13" s="14">
        <v>10698.483</v>
      </c>
      <c r="I13" s="12" t="s">
        <v>116</v>
      </c>
      <c r="J13" s="12" t="s">
        <v>115</v>
      </c>
      <c r="K13" s="18" t="s">
        <v>69</v>
      </c>
    </row>
    <row r="14" spans="2:11" ht="31.5" customHeight="1" x14ac:dyDescent="0.25">
      <c r="B14" s="19" t="s">
        <v>8</v>
      </c>
      <c r="C14" s="12" t="s">
        <v>83</v>
      </c>
      <c r="D14" s="12" t="s">
        <v>13</v>
      </c>
      <c r="E14" s="26">
        <v>1</v>
      </c>
      <c r="F14" s="14">
        <v>19135</v>
      </c>
      <c r="G14" s="14"/>
      <c r="H14" s="12"/>
      <c r="I14" s="12" t="s">
        <v>61</v>
      </c>
      <c r="J14" s="42" t="s">
        <v>100</v>
      </c>
      <c r="K14" s="18" t="s">
        <v>71</v>
      </c>
    </row>
    <row r="15" spans="2:11" ht="47.25" x14ac:dyDescent="0.25">
      <c r="B15" s="19" t="s">
        <v>9</v>
      </c>
      <c r="C15" s="12" t="s">
        <v>82</v>
      </c>
      <c r="D15" s="12" t="s">
        <v>13</v>
      </c>
      <c r="E15" s="26">
        <v>11</v>
      </c>
      <c r="F15" s="14">
        <v>120821</v>
      </c>
      <c r="G15" s="14"/>
      <c r="H15" s="12"/>
      <c r="I15" s="12" t="s">
        <v>60</v>
      </c>
      <c r="J15" s="43"/>
      <c r="K15" s="18" t="s">
        <v>71</v>
      </c>
    </row>
    <row r="16" spans="2:11" ht="31.5" customHeight="1" x14ac:dyDescent="0.25">
      <c r="B16" s="19" t="s">
        <v>10</v>
      </c>
      <c r="C16" s="12" t="s">
        <v>39</v>
      </c>
      <c r="D16" s="12" t="s">
        <v>13</v>
      </c>
      <c r="E16" s="26">
        <v>1</v>
      </c>
      <c r="F16" s="14">
        <v>3976</v>
      </c>
      <c r="G16" s="14"/>
      <c r="H16" s="12"/>
      <c r="I16" s="12" t="s">
        <v>62</v>
      </c>
      <c r="J16" s="43"/>
      <c r="K16" s="18" t="s">
        <v>72</v>
      </c>
    </row>
    <row r="17" spans="2:12" ht="31.5" customHeight="1" x14ac:dyDescent="0.25">
      <c r="B17" s="19" t="s">
        <v>11</v>
      </c>
      <c r="C17" s="20" t="s">
        <v>81</v>
      </c>
      <c r="D17" s="20" t="s">
        <v>1</v>
      </c>
      <c r="E17" s="27">
        <v>5</v>
      </c>
      <c r="F17" s="14">
        <v>59643</v>
      </c>
      <c r="G17" s="14"/>
      <c r="H17" s="12"/>
      <c r="I17" s="12" t="s">
        <v>85</v>
      </c>
      <c r="J17" s="43"/>
      <c r="K17" s="18" t="s">
        <v>73</v>
      </c>
    </row>
    <row r="18" spans="2:12" x14ac:dyDescent="0.25">
      <c r="B18" s="19" t="s">
        <v>12</v>
      </c>
      <c r="C18" s="20" t="s">
        <v>80</v>
      </c>
      <c r="D18" s="20" t="s">
        <v>1</v>
      </c>
      <c r="E18" s="27">
        <v>5.0999999999999996</v>
      </c>
      <c r="F18" s="14">
        <v>28071</v>
      </c>
      <c r="G18" s="39">
        <v>5.0999999999999996</v>
      </c>
      <c r="H18" s="14">
        <v>28071</v>
      </c>
      <c r="I18" s="12" t="s">
        <v>62</v>
      </c>
      <c r="J18" s="43"/>
      <c r="K18" s="18" t="s">
        <v>73</v>
      </c>
    </row>
    <row r="19" spans="2:12" ht="47.25" x14ac:dyDescent="0.25">
      <c r="B19" s="19" t="s">
        <v>14</v>
      </c>
      <c r="C19" s="12" t="s">
        <v>40</v>
      </c>
      <c r="D19" s="12" t="s">
        <v>1</v>
      </c>
      <c r="E19" s="26">
        <v>9.7850000000000001</v>
      </c>
      <c r="F19" s="14">
        <v>42075</v>
      </c>
      <c r="G19" s="39">
        <v>5</v>
      </c>
      <c r="H19" s="14">
        <v>21165</v>
      </c>
      <c r="I19" s="12" t="s">
        <v>63</v>
      </c>
      <c r="J19" s="44"/>
      <c r="K19" s="18" t="s">
        <v>73</v>
      </c>
    </row>
    <row r="20" spans="2:12" ht="31.5" x14ac:dyDescent="0.25">
      <c r="B20" s="19" t="s">
        <v>15</v>
      </c>
      <c r="C20" s="12" t="s">
        <v>104</v>
      </c>
      <c r="D20" s="12" t="s">
        <v>86</v>
      </c>
      <c r="E20" s="26">
        <v>6</v>
      </c>
      <c r="F20" s="14">
        <v>18126</v>
      </c>
      <c r="G20" s="26">
        <v>6</v>
      </c>
      <c r="H20" s="14">
        <v>17080</v>
      </c>
      <c r="I20" s="12" t="s">
        <v>106</v>
      </c>
      <c r="J20" s="12" t="s">
        <v>117</v>
      </c>
      <c r="K20" s="18" t="s">
        <v>72</v>
      </c>
      <c r="L20" s="31"/>
    </row>
    <row r="21" spans="2:12" ht="31.5" customHeight="1" x14ac:dyDescent="0.25">
      <c r="B21" s="19" t="s">
        <v>16</v>
      </c>
      <c r="C21" s="12" t="s">
        <v>105</v>
      </c>
      <c r="D21" s="12" t="s">
        <v>86</v>
      </c>
      <c r="E21" s="26">
        <v>4</v>
      </c>
      <c r="F21" s="14">
        <v>34723</v>
      </c>
      <c r="G21" s="26">
        <v>4</v>
      </c>
      <c r="H21" s="14">
        <v>23203</v>
      </c>
      <c r="I21" s="12" t="s">
        <v>87</v>
      </c>
      <c r="J21" s="12" t="s">
        <v>117</v>
      </c>
      <c r="K21" s="18" t="s">
        <v>76</v>
      </c>
    </row>
    <row r="22" spans="2:12" ht="47.25" x14ac:dyDescent="0.25">
      <c r="B22" s="19" t="s">
        <v>17</v>
      </c>
      <c r="C22" s="12" t="s">
        <v>88</v>
      </c>
      <c r="D22" s="12" t="s">
        <v>4</v>
      </c>
      <c r="E22" s="26">
        <v>4</v>
      </c>
      <c r="F22" s="14">
        <v>324640</v>
      </c>
      <c r="G22" s="14"/>
      <c r="H22" s="12"/>
      <c r="I22" s="12" t="s">
        <v>62</v>
      </c>
      <c r="J22" s="12" t="s">
        <v>75</v>
      </c>
      <c r="K22" s="18" t="s">
        <v>74</v>
      </c>
    </row>
    <row r="23" spans="2:12" ht="31.5" x14ac:dyDescent="0.25">
      <c r="B23" s="19" t="s">
        <v>18</v>
      </c>
      <c r="C23" s="12" t="s">
        <v>94</v>
      </c>
      <c r="D23" s="12" t="s">
        <v>86</v>
      </c>
      <c r="E23" s="26">
        <v>5</v>
      </c>
      <c r="F23" s="14">
        <v>86320</v>
      </c>
      <c r="G23" s="32">
        <v>5</v>
      </c>
      <c r="H23" s="14">
        <v>86250</v>
      </c>
      <c r="I23" s="12" t="s">
        <v>62</v>
      </c>
      <c r="J23" s="12" t="s">
        <v>117</v>
      </c>
      <c r="K23" s="18" t="s">
        <v>107</v>
      </c>
    </row>
    <row r="24" spans="2:12" x14ac:dyDescent="0.25">
      <c r="B24" s="15" t="s">
        <v>19</v>
      </c>
      <c r="C24" s="16" t="s">
        <v>20</v>
      </c>
      <c r="D24" s="12"/>
      <c r="E24" s="26"/>
      <c r="F24" s="17">
        <f>SUM(F25:F30)</f>
        <v>1428739</v>
      </c>
      <c r="G24" s="17"/>
      <c r="H24" s="17">
        <f>SUM(H25:H30)</f>
        <v>44291</v>
      </c>
      <c r="I24" s="12"/>
      <c r="J24" s="21"/>
      <c r="K24" s="18"/>
    </row>
    <row r="25" spans="2:12" ht="15.75" customHeight="1" x14ac:dyDescent="0.25">
      <c r="B25" s="19" t="s">
        <v>21</v>
      </c>
      <c r="C25" s="12" t="s">
        <v>89</v>
      </c>
      <c r="D25" s="12" t="s">
        <v>4</v>
      </c>
      <c r="E25" s="26">
        <v>1</v>
      </c>
      <c r="F25" s="14">
        <v>971530</v>
      </c>
      <c r="G25" s="14"/>
      <c r="H25" s="12"/>
      <c r="I25" s="12" t="s">
        <v>65</v>
      </c>
      <c r="J25" s="42" t="s">
        <v>100</v>
      </c>
      <c r="K25" s="22" t="s">
        <v>77</v>
      </c>
    </row>
    <row r="26" spans="2:12" ht="31.5" x14ac:dyDescent="0.25">
      <c r="B26" s="19" t="s">
        <v>41</v>
      </c>
      <c r="C26" s="12" t="s">
        <v>90</v>
      </c>
      <c r="D26" s="12" t="s">
        <v>4</v>
      </c>
      <c r="E26" s="26">
        <v>1</v>
      </c>
      <c r="F26" s="14">
        <v>105175</v>
      </c>
      <c r="G26" s="14"/>
      <c r="H26" s="12"/>
      <c r="I26" s="12" t="s">
        <v>64</v>
      </c>
      <c r="J26" s="43"/>
      <c r="K26" s="23" t="s">
        <v>78</v>
      </c>
    </row>
    <row r="27" spans="2:12" ht="31.5" customHeight="1" x14ac:dyDescent="0.25">
      <c r="B27" s="19" t="s">
        <v>42</v>
      </c>
      <c r="C27" s="12" t="s">
        <v>91</v>
      </c>
      <c r="D27" s="12" t="s">
        <v>4</v>
      </c>
      <c r="E27" s="26">
        <v>1</v>
      </c>
      <c r="F27" s="14">
        <v>132610</v>
      </c>
      <c r="G27" s="14"/>
      <c r="H27" s="12"/>
      <c r="I27" s="12" t="s">
        <v>62</v>
      </c>
      <c r="J27" s="43"/>
      <c r="K27" s="45" t="s">
        <v>77</v>
      </c>
    </row>
    <row r="28" spans="2:12" ht="31.5" x14ac:dyDescent="0.25">
      <c r="B28" s="19" t="s">
        <v>43</v>
      </c>
      <c r="C28" s="12" t="s">
        <v>92</v>
      </c>
      <c r="D28" s="12" t="s">
        <v>4</v>
      </c>
      <c r="E28" s="12">
        <v>1</v>
      </c>
      <c r="F28" s="14">
        <v>67677</v>
      </c>
      <c r="G28" s="14"/>
      <c r="H28" s="12"/>
      <c r="I28" s="12" t="s">
        <v>64</v>
      </c>
      <c r="J28" s="43"/>
      <c r="K28" s="46"/>
    </row>
    <row r="29" spans="2:12" ht="31.5" x14ac:dyDescent="0.25">
      <c r="B29" s="19" t="s">
        <v>44</v>
      </c>
      <c r="C29" s="12" t="s">
        <v>93</v>
      </c>
      <c r="D29" s="12" t="s">
        <v>4</v>
      </c>
      <c r="E29" s="12">
        <v>1</v>
      </c>
      <c r="F29" s="14">
        <v>102431</v>
      </c>
      <c r="G29" s="14"/>
      <c r="H29" s="12"/>
      <c r="I29" s="12" t="s">
        <v>64</v>
      </c>
      <c r="J29" s="44"/>
      <c r="K29" s="46"/>
    </row>
    <row r="30" spans="2:12" ht="31.5" x14ac:dyDescent="0.25">
      <c r="B30" s="19" t="s">
        <v>45</v>
      </c>
      <c r="C30" s="12" t="s">
        <v>96</v>
      </c>
      <c r="D30" s="12" t="s">
        <v>4</v>
      </c>
      <c r="E30" s="12">
        <v>14</v>
      </c>
      <c r="F30" s="14">
        <v>49316</v>
      </c>
      <c r="G30" s="40">
        <v>14</v>
      </c>
      <c r="H30" s="14">
        <v>44291</v>
      </c>
      <c r="I30" s="21" t="s">
        <v>68</v>
      </c>
      <c r="J30" s="12" t="s">
        <v>117</v>
      </c>
      <c r="K30" s="29" t="s">
        <v>108</v>
      </c>
    </row>
    <row r="31" spans="2:12" ht="31.5" x14ac:dyDescent="0.25">
      <c r="B31" s="15" t="s">
        <v>22</v>
      </c>
      <c r="C31" s="16" t="s">
        <v>23</v>
      </c>
      <c r="D31" s="12"/>
      <c r="E31" s="12"/>
      <c r="F31" s="17">
        <f>SUM(F32:F34)</f>
        <v>59159</v>
      </c>
      <c r="G31" s="17"/>
      <c r="H31" s="12"/>
      <c r="I31" s="12"/>
      <c r="J31" s="12"/>
      <c r="K31" s="18"/>
    </row>
    <row r="32" spans="2:12" ht="47.25" x14ac:dyDescent="0.25">
      <c r="B32" s="19" t="s">
        <v>24</v>
      </c>
      <c r="C32" s="12" t="s">
        <v>25</v>
      </c>
      <c r="D32" s="12" t="s">
        <v>26</v>
      </c>
      <c r="E32" s="13">
        <v>238</v>
      </c>
      <c r="F32" s="14">
        <v>30000</v>
      </c>
      <c r="G32" s="14"/>
      <c r="H32" s="12"/>
      <c r="I32" s="42" t="s">
        <v>67</v>
      </c>
      <c r="J32" s="12" t="s">
        <v>118</v>
      </c>
      <c r="K32" s="45" t="s">
        <v>70</v>
      </c>
    </row>
    <row r="33" spans="2:11" ht="31.5" customHeight="1" x14ac:dyDescent="0.25">
      <c r="B33" s="19" t="s">
        <v>27</v>
      </c>
      <c r="C33" s="12" t="s">
        <v>47</v>
      </c>
      <c r="D33" s="12" t="s">
        <v>4</v>
      </c>
      <c r="E33" s="13">
        <v>50</v>
      </c>
      <c r="F33" s="14">
        <v>2379</v>
      </c>
      <c r="G33" s="14"/>
      <c r="H33" s="12"/>
      <c r="I33" s="43"/>
      <c r="J33" s="42" t="s">
        <v>100</v>
      </c>
      <c r="K33" s="46"/>
    </row>
    <row r="34" spans="2:11" x14ac:dyDescent="0.25">
      <c r="B34" s="19" t="s">
        <v>46</v>
      </c>
      <c r="C34" s="12" t="s">
        <v>48</v>
      </c>
      <c r="D34" s="12" t="s">
        <v>49</v>
      </c>
      <c r="E34" s="13">
        <v>1</v>
      </c>
      <c r="F34" s="14">
        <v>26780</v>
      </c>
      <c r="G34" s="14"/>
      <c r="H34" s="12"/>
      <c r="I34" s="43"/>
      <c r="J34" s="44"/>
      <c r="K34" s="46"/>
    </row>
    <row r="35" spans="2:11" x14ac:dyDescent="0.25">
      <c r="B35" s="15" t="s">
        <v>28</v>
      </c>
      <c r="C35" s="16" t="s">
        <v>97</v>
      </c>
      <c r="D35" s="12"/>
      <c r="E35" s="12"/>
      <c r="F35" s="17">
        <f>SUM(F36:F38)</f>
        <v>1755320</v>
      </c>
      <c r="G35" s="17"/>
      <c r="H35" s="17">
        <f>SUM(H36:H38)</f>
        <v>1037600</v>
      </c>
      <c r="I35" s="17"/>
      <c r="J35" s="12"/>
      <c r="K35" s="18"/>
    </row>
    <row r="36" spans="2:11" ht="31.5" x14ac:dyDescent="0.25">
      <c r="B36" s="19" t="s">
        <v>29</v>
      </c>
      <c r="C36" s="12" t="s">
        <v>95</v>
      </c>
      <c r="D36" s="12" t="s">
        <v>32</v>
      </c>
      <c r="E36" s="12">
        <v>1</v>
      </c>
      <c r="F36" s="14">
        <v>717320</v>
      </c>
      <c r="G36" s="14"/>
      <c r="H36" s="12"/>
      <c r="I36" s="12" t="s">
        <v>66</v>
      </c>
      <c r="J36" s="12" t="s">
        <v>119</v>
      </c>
      <c r="K36" s="18" t="s">
        <v>72</v>
      </c>
    </row>
    <row r="37" spans="2:11" ht="31.5" customHeight="1" x14ac:dyDescent="0.25">
      <c r="B37" s="19" t="s">
        <v>30</v>
      </c>
      <c r="C37" s="12" t="s">
        <v>98</v>
      </c>
      <c r="D37" s="12" t="s">
        <v>32</v>
      </c>
      <c r="E37" s="12">
        <v>2</v>
      </c>
      <c r="F37" s="14">
        <v>519000</v>
      </c>
      <c r="G37" s="12">
        <v>2</v>
      </c>
      <c r="H37" s="14">
        <v>518800</v>
      </c>
      <c r="I37" s="12" t="s">
        <v>62</v>
      </c>
      <c r="J37" s="41" t="s">
        <v>102</v>
      </c>
      <c r="K37" s="18" t="s">
        <v>103</v>
      </c>
    </row>
    <row r="38" spans="2:11" x14ac:dyDescent="0.25">
      <c r="B38" s="19" t="s">
        <v>31</v>
      </c>
      <c r="C38" s="12" t="s">
        <v>99</v>
      </c>
      <c r="D38" s="12" t="s">
        <v>32</v>
      </c>
      <c r="E38" s="12">
        <v>2</v>
      </c>
      <c r="F38" s="14">
        <v>519000</v>
      </c>
      <c r="G38" s="12">
        <v>2</v>
      </c>
      <c r="H38" s="14">
        <v>518800</v>
      </c>
      <c r="I38" s="12" t="s">
        <v>62</v>
      </c>
      <c r="J38" s="41"/>
      <c r="K38" s="18" t="s">
        <v>103</v>
      </c>
    </row>
    <row r="39" spans="2:11" ht="16.5" thickBot="1" x14ac:dyDescent="0.3">
      <c r="B39" s="33" t="s">
        <v>111</v>
      </c>
      <c r="C39" s="34" t="s">
        <v>112</v>
      </c>
      <c r="D39" s="35"/>
      <c r="E39" s="35"/>
      <c r="F39" s="36"/>
      <c r="G39" s="36"/>
      <c r="H39" s="38">
        <v>65613</v>
      </c>
      <c r="I39" s="35"/>
      <c r="J39" s="35"/>
      <c r="K39" s="37"/>
    </row>
    <row r="40" spans="2:11" x14ac:dyDescent="0.25">
      <c r="F40" s="1"/>
      <c r="G40" s="1"/>
      <c r="H40" s="1"/>
      <c r="I40" s="1"/>
      <c r="J40" s="1"/>
    </row>
  </sheetData>
  <mergeCells count="19">
    <mergeCell ref="K4:K6"/>
    <mergeCell ref="C2:J2"/>
    <mergeCell ref="K27:K29"/>
    <mergeCell ref="B4:B6"/>
    <mergeCell ref="C4:C5"/>
    <mergeCell ref="D4:D6"/>
    <mergeCell ref="I4:I6"/>
    <mergeCell ref="J4:J6"/>
    <mergeCell ref="E4:F4"/>
    <mergeCell ref="G4:H4"/>
    <mergeCell ref="J37:J38"/>
    <mergeCell ref="J25:J29"/>
    <mergeCell ref="J33:J34"/>
    <mergeCell ref="K32:K34"/>
    <mergeCell ref="I9:I11"/>
    <mergeCell ref="K9:K11"/>
    <mergeCell ref="I32:I34"/>
    <mergeCell ref="J9:J11"/>
    <mergeCell ref="J14:J19"/>
  </mergeCells>
  <pageMargins left="0.11811023622047244" right="0.19685039370078741" top="0.15748031496062992" bottom="0.15748031496062992" header="0.31496062992125984" footer="0.31496062992125984"/>
  <pageSetup paperSize="9" scale="6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2020-10-02T08:21:59Z</dcterms:modified>
</cp:coreProperties>
</file>